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Sheet1" sheetId="1" r:id="rId1"/>
  </sheets>
  <definedNames>
    <definedName name="_xlnm.Print_Area" localSheetId="0">'Sheet1'!$A$1:$S$21</definedName>
  </definedNames>
  <calcPr fullCalcOnLoad="1"/>
</workbook>
</file>

<file path=xl/sharedStrings.xml><?xml version="1.0" encoding="utf-8"?>
<sst xmlns="http://schemas.openxmlformats.org/spreadsheetml/2006/main" count="48" uniqueCount="22">
  <si>
    <t>USDA Food Package Allocations</t>
  </si>
  <si>
    <t>Fruits &amp; Vegetables</t>
  </si>
  <si>
    <t>Fully Formula Fed Infants</t>
  </si>
  <si>
    <t>Select Participant Category &amp; Food Container Size:</t>
  </si>
  <si>
    <t>Participant Category</t>
  </si>
  <si>
    <t>Container Size</t>
  </si>
  <si>
    <t>OZ</t>
  </si>
  <si>
    <t>Infant Meats</t>
  </si>
  <si>
    <t>Monthly Allowance</t>
  </si>
  <si>
    <t>Total Containers Authorized</t>
  </si>
  <si>
    <t>Monthly Container Allowance</t>
  </si>
  <si>
    <t>Total Allowance for 6 month Timeframe</t>
  </si>
  <si>
    <t>Total 6 Month Distribution</t>
  </si>
  <si>
    <t>Total 6 Month Infant Meat Distribution</t>
  </si>
  <si>
    <t>Monthly Meat Container Allowance</t>
  </si>
  <si>
    <t xml:space="preserve">    -</t>
  </si>
  <si>
    <t>Example of Six Month Distribution</t>
  </si>
  <si>
    <t>1.  Click on the shaded drop down boxes to select the Participant category and container size.</t>
  </si>
  <si>
    <t>Breastfed / Formula Fed Infants (Partially Breastfed)</t>
  </si>
  <si>
    <t>Fully Breastfed Infants</t>
  </si>
  <si>
    <t xml:space="preserve">              USDA WIC Infant Food Calculator For Rounding Up</t>
  </si>
  <si>
    <t>2. The monthly container allowance over the timeframe will automatically appear.  Values for                                   Infant meats only appear when the fully breastfed feeding option is selected.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</si>
</sst>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41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43" fontId="0" fillId="0" borderId="10" xfId="0" applyNumberFormat="1" applyBorder="1" applyAlignment="1" applyProtection="1">
      <alignment horizontal="left"/>
      <protection/>
    </xf>
    <xf numFmtId="43" fontId="0" fillId="0" borderId="11" xfId="0" applyNumberForma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wrapText="1"/>
      <protection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zoomScale="77" zoomScaleNormal="77" zoomScaleSheetLayoutView="75" zoomScalePageLayoutView="0" workbookViewId="0" topLeftCell="A3">
      <selection activeCell="F14" sqref="F14:G1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7.7109375" style="1" customWidth="1"/>
    <col min="4" max="4" width="17.421875" style="1" customWidth="1"/>
    <col min="5" max="5" width="9.421875" style="1" customWidth="1"/>
    <col min="6" max="6" width="5.421875" style="1" customWidth="1"/>
    <col min="7" max="7" width="5.00390625" style="1" customWidth="1"/>
    <col min="8" max="9" width="9.140625" style="1" customWidth="1"/>
    <col min="10" max="10" width="5.421875" style="1" customWidth="1"/>
    <col min="11" max="11" width="9.140625" style="1" customWidth="1"/>
    <col min="12" max="12" width="12.8515625" style="1" customWidth="1"/>
    <col min="13" max="13" width="11.140625" style="1" bestFit="1" customWidth="1"/>
    <col min="14" max="14" width="12.140625" style="1" bestFit="1" customWidth="1"/>
    <col min="15" max="17" width="11.140625" style="1" bestFit="1" customWidth="1"/>
    <col min="18" max="18" width="13.8515625" style="1" customWidth="1"/>
    <col min="19" max="16384" width="9.140625" style="1" customWidth="1"/>
  </cols>
  <sheetData>
    <row r="2" spans="4:11" ht="25.5">
      <c r="D2" s="2" t="s">
        <v>20</v>
      </c>
      <c r="E2" s="2"/>
      <c r="F2" s="2"/>
      <c r="G2" s="2"/>
      <c r="H2" s="2"/>
      <c r="I2" s="2"/>
      <c r="J2" s="2"/>
      <c r="K2" s="2"/>
    </row>
    <row r="4" spans="1:15" ht="18.75">
      <c r="A4" s="3" t="s">
        <v>0</v>
      </c>
      <c r="E4" s="3"/>
      <c r="H4" s="24" t="s">
        <v>8</v>
      </c>
      <c r="I4" s="24"/>
      <c r="J4" s="24"/>
      <c r="K4" s="24"/>
      <c r="L4" s="24" t="s">
        <v>11</v>
      </c>
      <c r="M4" s="24"/>
      <c r="N4" s="24"/>
      <c r="O4" s="24"/>
    </row>
    <row r="5" spans="1:14" ht="18.75">
      <c r="A5" s="3"/>
      <c r="E5" s="3"/>
      <c r="H5" s="1" t="s">
        <v>1</v>
      </c>
      <c r="J5" s="1" t="s">
        <v>7</v>
      </c>
      <c r="L5" s="1" t="s">
        <v>1</v>
      </c>
      <c r="M5" s="4"/>
      <c r="N5" s="1" t="s">
        <v>7</v>
      </c>
    </row>
    <row r="6" spans="2:14" ht="15">
      <c r="B6" s="1" t="s">
        <v>18</v>
      </c>
      <c r="H6" s="5">
        <v>128</v>
      </c>
      <c r="I6" s="1" t="s">
        <v>6</v>
      </c>
      <c r="J6" s="1" t="s">
        <v>15</v>
      </c>
      <c r="L6" s="5">
        <f>H6*6</f>
        <v>768</v>
      </c>
      <c r="M6" s="1" t="s">
        <v>6</v>
      </c>
      <c r="N6" s="6" t="s">
        <v>15</v>
      </c>
    </row>
    <row r="7" spans="2:14" ht="15">
      <c r="B7" s="1" t="s">
        <v>2</v>
      </c>
      <c r="H7" s="5">
        <v>128</v>
      </c>
      <c r="I7" s="1" t="s">
        <v>6</v>
      </c>
      <c r="J7" s="1" t="s">
        <v>15</v>
      </c>
      <c r="L7" s="5">
        <f>H7*6</f>
        <v>768</v>
      </c>
      <c r="M7" s="1" t="s">
        <v>6</v>
      </c>
      <c r="N7" s="6" t="s">
        <v>15</v>
      </c>
    </row>
    <row r="8" spans="2:15" ht="15">
      <c r="B8" s="1" t="s">
        <v>19</v>
      </c>
      <c r="H8" s="5">
        <v>256</v>
      </c>
      <c r="I8" s="1" t="s">
        <v>6</v>
      </c>
      <c r="J8" s="1">
        <v>77.5</v>
      </c>
      <c r="K8" s="1" t="s">
        <v>6</v>
      </c>
      <c r="L8" s="5">
        <f>H8*6</f>
        <v>1536</v>
      </c>
      <c r="M8" s="1" t="s">
        <v>6</v>
      </c>
      <c r="N8" s="5">
        <f>J8*6</f>
        <v>465</v>
      </c>
      <c r="O8" s="1" t="s">
        <v>6</v>
      </c>
    </row>
    <row r="9" spans="8:12" ht="15">
      <c r="H9" s="6"/>
      <c r="L9" s="6"/>
    </row>
    <row r="10" spans="1:17" ht="33" customHeight="1">
      <c r="A10" s="3" t="s">
        <v>3</v>
      </c>
      <c r="B10" s="7"/>
      <c r="C10" s="7"/>
      <c r="D10" s="7"/>
      <c r="L10" s="24"/>
      <c r="M10" s="24"/>
      <c r="N10" s="24"/>
      <c r="O10" s="24"/>
      <c r="P10" s="24"/>
      <c r="Q10" s="24"/>
    </row>
    <row r="11" spans="1:12" ht="33" customHeight="1">
      <c r="A11" s="25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6" ht="33" customHeight="1">
      <c r="A12" s="25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3" t="s">
        <v>16</v>
      </c>
      <c r="N12" s="23"/>
      <c r="O12" s="23"/>
      <c r="P12" s="23"/>
    </row>
    <row r="13" spans="1:18" ht="47.25" customHeight="1">
      <c r="A13" s="14" t="s">
        <v>4</v>
      </c>
      <c r="B13" s="14"/>
      <c r="C13" s="14"/>
      <c r="D13" s="14"/>
      <c r="F13" s="8" t="s">
        <v>5</v>
      </c>
      <c r="I13" s="17" t="s">
        <v>9</v>
      </c>
      <c r="J13" s="17"/>
      <c r="K13" s="17"/>
      <c r="L13" s="9" t="s">
        <v>10</v>
      </c>
      <c r="M13" s="9" t="s">
        <v>10</v>
      </c>
      <c r="N13" s="9" t="s">
        <v>10</v>
      </c>
      <c r="O13" s="9" t="s">
        <v>10</v>
      </c>
      <c r="P13" s="9" t="s">
        <v>10</v>
      </c>
      <c r="Q13" s="9" t="s">
        <v>10</v>
      </c>
      <c r="R13" s="9" t="s">
        <v>12</v>
      </c>
    </row>
    <row r="14" spans="1:19" ht="15">
      <c r="A14" s="18" t="s">
        <v>2</v>
      </c>
      <c r="B14" s="19"/>
      <c r="C14" s="19"/>
      <c r="D14" s="19"/>
      <c r="E14" s="20"/>
      <c r="F14" s="21">
        <v>3.5</v>
      </c>
      <c r="G14" s="22"/>
      <c r="H14" s="1" t="s">
        <v>6</v>
      </c>
      <c r="I14" s="15">
        <f>IF($A$14="Fully Breastfed Infants",ROUNDUP(($L$8/F14),0),ROUNDUP(($L$6/F14),0))</f>
        <v>220</v>
      </c>
      <c r="J14" s="16"/>
      <c r="K14" s="10"/>
      <c r="L14" s="11">
        <f>ROUNDDOWN((I14/6),0)</f>
        <v>36</v>
      </c>
      <c r="M14" s="11">
        <f>ROUNDDOWN(((I14-L14)/5),0)</f>
        <v>36</v>
      </c>
      <c r="N14" s="11">
        <f>ROUNDDOWN(((I14-(L14+M14))/4),0)</f>
        <v>37</v>
      </c>
      <c r="O14" s="11">
        <f>ROUNDDOWN(((I14-(L14+M14+N14))/3),0)</f>
        <v>37</v>
      </c>
      <c r="P14" s="11">
        <f>ROUNDDOWN(((I14-(L14+M14+N14+O14))/2),0)</f>
        <v>37</v>
      </c>
      <c r="Q14" s="11">
        <f>ROUNDDOWN(((I14-(L14+M14+N14+O14+P14))/1),0)</f>
        <v>37</v>
      </c>
      <c r="R14" s="6">
        <f>SUM(L14:Q14)*F14</f>
        <v>770</v>
      </c>
      <c r="S14" s="1" t="s">
        <v>6</v>
      </c>
    </row>
    <row r="15" ht="18.75">
      <c r="A15" s="3"/>
    </row>
    <row r="16" spans="12:18" ht="60">
      <c r="L16" s="12" t="s">
        <v>14</v>
      </c>
      <c r="M16" s="12" t="s">
        <v>14</v>
      </c>
      <c r="N16" s="12" t="s">
        <v>14</v>
      </c>
      <c r="O16" s="12" t="s">
        <v>14</v>
      </c>
      <c r="P16" s="12" t="s">
        <v>14</v>
      </c>
      <c r="Q16" s="12" t="s">
        <v>14</v>
      </c>
      <c r="R16" s="12" t="s">
        <v>13</v>
      </c>
    </row>
    <row r="17" spans="12:19" ht="15">
      <c r="L17" s="13">
        <f aca="true" t="shared" si="0" ref="L17:Q17">IF($A$14="Fully Breastfed Infants",31,0)</f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>SUM(L17:Q17)*2.5</f>
        <v>0</v>
      </c>
      <c r="S17" s="1" t="s">
        <v>6</v>
      </c>
    </row>
  </sheetData>
  <sheetProtection password="9BC3" sheet="1" objects="1" scenarios="1" selectLockedCells="1"/>
  <mergeCells count="11">
    <mergeCell ref="M12:P12"/>
    <mergeCell ref="H4:K4"/>
    <mergeCell ref="L4:O4"/>
    <mergeCell ref="A11:L11"/>
    <mergeCell ref="A12:L12"/>
    <mergeCell ref="L10:Q10"/>
    <mergeCell ref="A13:D13"/>
    <mergeCell ref="I14:J14"/>
    <mergeCell ref="I13:K13"/>
    <mergeCell ref="A14:E14"/>
    <mergeCell ref="F14:G14"/>
  </mergeCells>
  <dataValidations count="2">
    <dataValidation type="list" allowBlank="1" showInputMessage="1" showErrorMessage="1" sqref="F14:G14">
      <formula1>"2.5,3.5,4,5,6,7,14,"</formula1>
    </dataValidation>
    <dataValidation type="list" allowBlank="1" showInputMessage="1" showErrorMessage="1" sqref="A14:E14">
      <formula1>"Breastfed / Formula Fed Infants (Partially Breastfed),Fully Formula Fed Infants,Fully Breastfed Infants"</formula1>
    </dataValidation>
  </dataValidations>
  <printOptions/>
  <pageMargins left="0.7" right="0.7" top="0.75" bottom="0.75" header="0.3" footer="0.3"/>
  <pageSetup horizontalDpi="1200" verticalDpi="12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Cooksc</dc:creator>
  <cp:keywords/>
  <dc:description/>
  <cp:lastModifiedBy>netteluser</cp:lastModifiedBy>
  <dcterms:created xsi:type="dcterms:W3CDTF">2008-06-29T20:20:57Z</dcterms:created>
  <dcterms:modified xsi:type="dcterms:W3CDTF">2008-09-12T18:29:40Z</dcterms:modified>
  <cp:category/>
  <cp:version/>
  <cp:contentType/>
  <cp:contentStatus/>
</cp:coreProperties>
</file>